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ia Pasamonik\Desktop\OGŁOSZENIA - na BIP\papier toalet, ręczniki, worki , podajniki, naczynia 1-raz  - Sukcesywne dostawy - pakiety -\"/>
    </mc:Choice>
  </mc:AlternateContent>
  <workbookProtection workbookAlgorithmName="SHA-512" workbookHashValue="ALjBWKYGbE8PqFtRfIyB1GcUbXfnt4gLwWuk/MAEvGRWre48nTNcJ4v7iIfvlH9sBmd44Z3HC/WhBvWucvzYmg==" workbookSaltValue="yQ9Omt6wDRjPKewmHyQmHA==" workbookSpinCount="100000" lockStructure="1"/>
  <bookViews>
    <workbookView xWindow="0" yWindow="0" windowWidth="19200" windowHeight="10995" tabRatio="885" activeTab="2"/>
  </bookViews>
  <sheets>
    <sheet name="1" sheetId="1" r:id="rId1"/>
    <sheet name="2" sheetId="2" r:id="rId2"/>
    <sheet name="3" sheetId="3" r:id="rId3"/>
  </sheets>
  <definedNames>
    <definedName name="_xlnm.Print_Titles" localSheetId="0">'1'!$6:$7</definedName>
    <definedName name="_xlnm.Print_Titles" localSheetId="1">'2'!$6:$7</definedName>
    <definedName name="_xlnm.Print_Titles" localSheetId="2">'3'!$6:$7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8" i="2"/>
  <c r="G9" i="2"/>
  <c r="G8" i="3"/>
  <c r="G9" i="3"/>
  <c r="G11" i="2" l="1"/>
  <c r="A10" i="3"/>
  <c r="A11" i="3" s="1"/>
  <c r="A12" i="3" s="1"/>
  <c r="A13" i="3" s="1"/>
  <c r="A14" i="3" s="1"/>
  <c r="A15" i="3" s="1"/>
  <c r="A16" i="3" s="1"/>
  <c r="A9" i="3"/>
  <c r="G10" i="3"/>
  <c r="G11" i="3"/>
  <c r="G12" i="3"/>
  <c r="G13" i="3"/>
  <c r="G14" i="3"/>
  <c r="G15" i="3"/>
  <c r="G16" i="3"/>
  <c r="H18" i="3" l="1"/>
  <c r="I11" i="2"/>
  <c r="I13" i="3"/>
  <c r="I14" i="3"/>
  <c r="I15" i="3"/>
  <c r="I16" i="3"/>
  <c r="I12" i="3" l="1"/>
  <c r="I11" i="3"/>
  <c r="I10" i="3"/>
  <c r="I9" i="3"/>
  <c r="I8" i="3"/>
  <c r="I9" i="2"/>
  <c r="I8" i="2"/>
  <c r="G18" i="3" l="1"/>
  <c r="I18" i="3" s="1"/>
  <c r="I11" i="1" l="1"/>
  <c r="G11" i="1"/>
  <c r="G15" i="1"/>
  <c r="G16" i="1"/>
  <c r="I16" i="1" s="1"/>
  <c r="G9" i="1"/>
  <c r="I9" i="1" s="1"/>
  <c r="G10" i="1"/>
  <c r="I10" i="1" s="1"/>
  <c r="G12" i="1"/>
  <c r="I12" i="1" s="1"/>
  <c r="G13" i="1"/>
  <c r="I13" i="1" s="1"/>
  <c r="G14" i="1"/>
  <c r="I14" i="1" s="1"/>
  <c r="G8" i="1"/>
  <c r="I8" i="1" s="1"/>
  <c r="I15" i="1" l="1"/>
  <c r="H18" i="1"/>
  <c r="G18" i="1"/>
  <c r="I18" i="1" l="1"/>
</calcChain>
</file>

<file path=xl/sharedStrings.xml><?xml version="1.0" encoding="utf-8"?>
<sst xmlns="http://schemas.openxmlformats.org/spreadsheetml/2006/main" count="145" uniqueCount="85">
  <si>
    <t>Lp.</t>
  </si>
  <si>
    <t>Cena netto</t>
  </si>
  <si>
    <t>Netto:</t>
  </si>
  <si>
    <t>Brutto:</t>
  </si>
  <si>
    <t xml:space="preserve"> (2)</t>
  </si>
  <si>
    <t xml:space="preserve"> (3)</t>
  </si>
  <si>
    <t xml:space="preserve"> (4)</t>
  </si>
  <si>
    <t xml:space="preserve"> (6)</t>
  </si>
  <si>
    <t xml:space="preserve"> (7)</t>
  </si>
  <si>
    <t xml:space="preserve"> (1)</t>
  </si>
  <si>
    <t>Opis przedmiotu zamówienia</t>
  </si>
  <si>
    <t>Nazwa produktu</t>
  </si>
  <si>
    <t xml:space="preserve"> (8)</t>
  </si>
  <si>
    <t xml:space="preserve"> (9)</t>
  </si>
  <si>
    <t xml:space="preserve">Ilość/Liczba </t>
  </si>
  <si>
    <t>Ręczniki białe składanka 4000 szt.</t>
  </si>
  <si>
    <t>Ręczniki szare lub zielone składanka 4000 szt.</t>
  </si>
  <si>
    <t>280 kartonów = 5600 paczek</t>
  </si>
  <si>
    <t>(5)</t>
  </si>
  <si>
    <t>40 kartonów= 800 paczek</t>
  </si>
  <si>
    <t>Papier toaletowy szary do podajników; a'12 szt.</t>
  </si>
  <si>
    <t>ręcznik papierowy składany w "ZZ", 1karton= 20paczek, a'4000 listków (20x200listków), celulozowy, 1 warstwa; wymiar listka 23*25cm, gramatura: min. 30g/m2</t>
  </si>
  <si>
    <t>ręcznik papierowy składany w "ZZ", 1karton= 20paczek, a'4000 listków (20x200listków), celulozowy, 1 warstwa; wymiar listka 23*25cm, gramatura: min. 40g/m2, kolor szary lub zielony</t>
  </si>
  <si>
    <t>Papier toaletowy biały do podajników; a'12 szt.</t>
  </si>
  <si>
    <t>jednowarstwowy, makulaturowy, kolor naturalny szary, miękki, rozpadający się w kontakcie z wodą, gramatura min. 32g/m2, średnica tulejki 6 cm, średnica zewn. Rolki 19-20cm, wys. Rolki 9-10cm, dł. Min.130mb)</t>
  </si>
  <si>
    <t>wytrzymałe, odporne na rozerwanie, wodoszczelne, z perforacją pozwalającą na bezproblemowe odrywanie worków</t>
  </si>
  <si>
    <t>90 rolek x 4 kolory = 360 rolek</t>
  </si>
  <si>
    <t>50 opakowań = 600 rolek</t>
  </si>
  <si>
    <t>50 rolek x 4 kolory = 200 rolek</t>
  </si>
  <si>
    <t>80 rolek x 4 kolory = 320 rolek</t>
  </si>
  <si>
    <t>230 opakowań = 2760 rolek</t>
  </si>
  <si>
    <t xml:space="preserve"> (10)</t>
  </si>
  <si>
    <t>Nazwa towaru/producenta</t>
  </si>
  <si>
    <t>ręcznik papierowy biały, rolka</t>
  </si>
  <si>
    <t>WARTOŚĆ OFERTY:</t>
  </si>
  <si>
    <t>Zamawiający informuje o możliwości składania ofert na wybrane przez oferenta pakiety przedmiotów zamówienia</t>
  </si>
  <si>
    <t>Pakiet 1 - Wyroby papierowe i worki na śmieci</t>
  </si>
  <si>
    <t>Pojemnik wykonany z białego tworzywa ABS,  dostosowany do papieru o średnicy roli 19 cm, okienko do kontroli ilości papieru w pojemniku, zamykany na plastikowy kluczyk,  wymiary ok. szer. 24cm/wys. 26cm/gł. 13cm</t>
  </si>
  <si>
    <t>Pojemnik wykonany z białego tworzywa ABS,  dostosowany do ręczników typu Z, pojemność ok 500 listków, posiada okienko do kontroli ilości ręczników w pojemniku, zamykany na plastikowy kluczyk,  wymiary ok.szer. 27cm/wys. 27cm/gł. 13cm</t>
  </si>
  <si>
    <t>Pakiet 2 - Pojemniki na wyroby papierowe</t>
  </si>
  <si>
    <t xml:space="preserve">Ilość/ Liczba </t>
  </si>
  <si>
    <t>ręcznik papierowy biały, gofrowany, chłonny, średnica rolki 19cm, dług. rolki min.120mb</t>
  </si>
  <si>
    <t>papier toaletowy biały, celulozowy (min. 65% białości), dwuwarstwowy, średnica tulejki 6 cm, średnica zewn. rolki 19-20cm, wys. Rolki 9-10cm, dł. Min.130mb)</t>
  </si>
  <si>
    <t>Worki na śmieci LDPE 120L;                    a'25;      4 kolory (czarny, niebieski, żółty, zielony)</t>
  </si>
  <si>
    <t>Worki na śmieci LDPE 60L;                    a'50;      4 kolory (czarny, niebieski, żółty, zielony)</t>
  </si>
  <si>
    <t>Worki na śmieci HDPE 35L;                    a'50;     4 kolory (czarny, niebieski, żółty, zielony)</t>
  </si>
  <si>
    <t>Pakiet 3 - Naczynia jednorazowe</t>
  </si>
  <si>
    <t>jednostka</t>
  </si>
  <si>
    <t>ręczniki celulozowe białe, do wycierania o wysokiej chłonności - czyściwo (rolka z tuleją)</t>
  </si>
  <si>
    <t>Pojemnik plastikowy na papier toaletowy, śr.19cm, typu MJ1</t>
  </si>
  <si>
    <t>Pojemnik na ręczniki papierowe składanka typu ZZ, biały plastikowy, typu k4</t>
  </si>
  <si>
    <t>OPAK.</t>
  </si>
  <si>
    <t>Serwetki papierowe 2-warstwowe, rozmiar 33x33cm,  opak. 50 szt.</t>
  </si>
  <si>
    <t>Serwetki papierowe, 1 -warstwowe, Ząbkowane, mix kolorów, opak. 200szt.</t>
  </si>
  <si>
    <t>SERWETKI GASTRONOMICZNE , 15x15cm , BIAŁE, GŁADKIE KRAWĘDZIE (nie ząbkowane), opak. 500 SZT.</t>
  </si>
  <si>
    <t>Serwetki papierowe 2-warstwowe,  mix kolorów: opak. 50 szt.</t>
  </si>
  <si>
    <t>Serwetki papierowe 1-warstwowe, białe, opak. 500 szt.</t>
  </si>
  <si>
    <t>TALERZ OKRĄGŁY BIAŁY PAPIEROWY, DESEROWY, opak. 100szt.</t>
  </si>
  <si>
    <t>Nazwa i model towaru/producent</t>
  </si>
  <si>
    <t>proszę wpisać też pojemność oferowanych misek (z podanego zakresu 245-350ML)</t>
  </si>
  <si>
    <t xml:space="preserve">Miska papierowa, jednorazowa, 245-350ML, opak. 50 szt. </t>
  </si>
  <si>
    <t>Łyżeczki jednorazowe, biodegradowalne,  opak.100 szt.</t>
  </si>
  <si>
    <t>sztuće jednorazowe, wykonane z materiałów biodegradowalnych. Zastosowanie do napojów gorących i zimnych.
Wymiary produktu: długość 10-12cm, opak. 100 szt.</t>
  </si>
  <si>
    <t>Mieszadełka jednorazowe drewniane, opak. 500 szt.</t>
  </si>
  <si>
    <t>SERWETKI GASTRONOMICZNE, 1 -warstwowe,  15x15cm, mix kolorów, ząbkowane, opak. 200 SZT.</t>
  </si>
  <si>
    <t>KUBEK JEDNORAZOWY PAPIEROWY 200-250 ML, opak.100 szt.</t>
  </si>
  <si>
    <t xml:space="preserve">Miski jednorazowe, papierowe,  z celulozy niebielonej. Powleczone od wewnątrz składnikiem pochodzenia naturalnego w celu zapewnienia nieprzemakalności Pojemność od 245 ml - 350ml, opak. 50 szt. </t>
  </si>
  <si>
    <t>Widelczyk do ciasta i przekąsek, biodegradowalny,  opak.100 szt.</t>
  </si>
  <si>
    <t>proszę wpisać też pojemność oferowanych kubków (z podanego zakresu 200-250ML)</t>
  </si>
  <si>
    <t>TALERZ OKRĄGŁY BIAŁY PAPIEROWY DESEROWY, BIODEGRADOWALNY, ŚREDNICA 15cm,  OPAKOWANIE 100 SZT.</t>
  </si>
  <si>
    <t>Mieszadełka jednorazowe drewniane. Zastosowanie: gorące napoje, zimne napoje. Długość 12-14cm, opak. 500szt.</t>
  </si>
  <si>
    <r>
      <t xml:space="preserve">Podatek Vat [%] </t>
    </r>
    <r>
      <rPr>
        <sz val="7.5"/>
        <color rgb="FFFF0000"/>
        <rFont val="Calibri"/>
        <family val="2"/>
        <charset val="238"/>
        <scheme val="minor"/>
      </rPr>
      <t>(w przypadku innej stawki, proszę zmienić wartość w komórce)</t>
    </r>
  </si>
  <si>
    <t>Wartość netto    (5)x(6)</t>
  </si>
  <si>
    <t>Wartość netto    (4)x(5)</t>
  </si>
  <si>
    <t>Wartość brutto</t>
  </si>
  <si>
    <r>
      <rPr>
        <b/>
        <sz val="9"/>
        <color theme="1"/>
        <rFont val="Calibri"/>
        <family val="2"/>
        <charset val="238"/>
        <scheme val="minor"/>
      </rPr>
      <t>średnica tulejki</t>
    </r>
    <r>
      <rPr>
        <b/>
        <sz val="9"/>
        <color rgb="FFFF0000"/>
        <rFont val="Calibri"/>
        <family val="2"/>
        <charset val="238"/>
        <scheme val="minor"/>
      </rPr>
      <t xml:space="preserve"> min. 6cm</t>
    </r>
    <r>
      <rPr>
        <sz val="9"/>
        <color theme="1"/>
        <rFont val="Calibri"/>
        <family val="2"/>
        <charset val="238"/>
        <scheme val="minor"/>
      </rPr>
      <t>, wys. rolki 28-30cm, długość zwoju min. 350mb. 1 warstwa, makulaturowy. Wytrzymały także po zmoczeniu, dobrze wchłaniający i usuwający oleje, brud i wodę.</t>
    </r>
  </si>
  <si>
    <t>sztuka (rolka)</t>
  </si>
  <si>
    <t>Słownie wartość oferty na pakiet nr 3: ………………………………………………………………. Złotych  …./100</t>
  </si>
  <si>
    <t>Słownie wartość oferty na pakiet nr 1: ………………………………………………………………. Złotych  …./100</t>
  </si>
  <si>
    <t>Słownie wartość oferty na pakiet nr 2: ………………………………………………………………. Złotych  …./100</t>
  </si>
  <si>
    <t>dla Pałacu Młodzieży w Katowicach.</t>
  </si>
  <si>
    <t>Przedmiot zamówienia i Oferta na sukcesywną dostawę wyrobów papierowych, podajników, worków na śmieci i naczyń jednorazowych</t>
  </si>
  <si>
    <t>Wartość VAT:</t>
  </si>
  <si>
    <t>kubek papierowy 1-warstwowy do serwowania napojów gorących i zimnych, materiał: celuloza niebielona powleczona  od wewnątrz składnikiem pochodzenia naturalnego w celu zapewnienia nieprzemakalności , opak. 100 szt.</t>
  </si>
  <si>
    <t>sztuće jednorazowe, wykonane z materiałów biodegradowalnych. Zastosowanie do potraw gorących i zimnych.
Wymiary produktu: długość 10-14 cm, opak.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</si>
</sst>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11" fillId="0" borderId="0" xfId="0" applyFont="1" applyProtection="1"/>
    <xf numFmtId="0" fontId="7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right" vertical="top" wrapText="1"/>
    </xf>
    <xf numFmtId="0" fontId="0" fillId="0" borderId="1" xfId="0" applyNumberFormat="1" applyBorder="1" applyAlignment="1" applyProtection="1">
      <alignment horizontal="right" vertical="top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80" zoomScaleNormal="100" zoomScaleSheetLayoutView="90" zoomScalePageLayoutView="80" workbookViewId="0">
      <selection activeCell="F16" sqref="F16"/>
    </sheetView>
  </sheetViews>
  <sheetFormatPr defaultRowHeight="15" x14ac:dyDescent="0.25"/>
  <cols>
    <col min="1" max="1" width="4.140625" customWidth="1"/>
    <col min="2" max="2" width="24.85546875" customWidth="1"/>
    <col min="3" max="3" width="30.85546875" customWidth="1"/>
    <col min="4" max="4" width="8.5703125" customWidth="1"/>
    <col min="5" max="5" width="10.42578125" style="7" customWidth="1"/>
    <col min="6" max="6" width="11.140625" customWidth="1"/>
    <col min="7" max="7" width="9.85546875" customWidth="1"/>
    <col min="8" max="8" width="10.7109375" customWidth="1"/>
    <col min="9" max="9" width="10.85546875" customWidth="1"/>
    <col min="10" max="10" width="12.85546875" customWidth="1"/>
  </cols>
  <sheetData>
    <row r="1" spans="1:10" ht="15.75" x14ac:dyDescent="0.25">
      <c r="A1" s="13" t="s">
        <v>81</v>
      </c>
      <c r="B1" s="14"/>
      <c r="C1" s="14"/>
      <c r="D1" s="14"/>
      <c r="E1" s="15"/>
      <c r="F1" s="14"/>
      <c r="G1" s="14"/>
      <c r="H1" s="14"/>
      <c r="I1" s="14"/>
      <c r="J1" s="14"/>
    </row>
    <row r="2" spans="1:10" ht="15.75" x14ac:dyDescent="0.25">
      <c r="A2" s="13" t="s">
        <v>80</v>
      </c>
      <c r="B2" s="14"/>
      <c r="C2" s="14"/>
      <c r="D2" s="14"/>
      <c r="E2" s="15"/>
      <c r="F2" s="14"/>
      <c r="G2" s="14"/>
      <c r="H2" s="14"/>
      <c r="I2" s="14"/>
      <c r="J2" s="14"/>
    </row>
    <row r="3" spans="1:10" x14ac:dyDescent="0.25">
      <c r="A3" s="14" t="s">
        <v>35</v>
      </c>
      <c r="B3" s="14"/>
      <c r="C3" s="14"/>
      <c r="D3" s="14"/>
      <c r="E3" s="15"/>
      <c r="F3" s="14"/>
      <c r="G3" s="14"/>
      <c r="H3" s="14"/>
      <c r="I3" s="14"/>
      <c r="J3" s="14"/>
    </row>
    <row r="4" spans="1:10" ht="8.25" customHeight="1" x14ac:dyDescent="0.25">
      <c r="A4" s="14"/>
      <c r="B4" s="14"/>
      <c r="C4" s="14"/>
      <c r="D4" s="14"/>
      <c r="E4" s="15"/>
      <c r="F4" s="14"/>
      <c r="G4" s="14"/>
      <c r="H4" s="14"/>
      <c r="I4" s="14"/>
      <c r="J4" s="14"/>
    </row>
    <row r="5" spans="1:10" ht="16.5" customHeight="1" x14ac:dyDescent="0.3">
      <c r="A5" s="16" t="s">
        <v>36</v>
      </c>
      <c r="B5" s="16"/>
      <c r="C5" s="13"/>
      <c r="D5" s="14"/>
      <c r="E5" s="15"/>
      <c r="F5" s="14"/>
      <c r="G5" s="17"/>
      <c r="H5" s="14"/>
      <c r="I5" s="14"/>
      <c r="J5" s="14"/>
    </row>
    <row r="6" spans="1:10" ht="72" customHeight="1" x14ac:dyDescent="0.25">
      <c r="A6" s="10" t="s">
        <v>0</v>
      </c>
      <c r="B6" s="10" t="s">
        <v>11</v>
      </c>
      <c r="C6" s="10" t="s">
        <v>10</v>
      </c>
      <c r="D6" s="18" t="s">
        <v>47</v>
      </c>
      <c r="E6" s="18" t="s">
        <v>14</v>
      </c>
      <c r="F6" s="10" t="s">
        <v>1</v>
      </c>
      <c r="G6" s="10" t="s">
        <v>72</v>
      </c>
      <c r="H6" s="19" t="s">
        <v>71</v>
      </c>
      <c r="I6" s="19" t="s">
        <v>74</v>
      </c>
      <c r="J6" s="20" t="s">
        <v>32</v>
      </c>
    </row>
    <row r="7" spans="1:10" ht="19.5" customHeight="1" x14ac:dyDescent="0.25">
      <c r="A7" s="11" t="s">
        <v>9</v>
      </c>
      <c r="B7" s="11" t="s">
        <v>4</v>
      </c>
      <c r="C7" s="11" t="s">
        <v>5</v>
      </c>
      <c r="D7" s="11" t="s">
        <v>6</v>
      </c>
      <c r="E7" s="11" t="s">
        <v>18</v>
      </c>
      <c r="F7" s="11" t="s">
        <v>7</v>
      </c>
      <c r="G7" s="11" t="s">
        <v>8</v>
      </c>
      <c r="H7" s="11" t="s">
        <v>12</v>
      </c>
      <c r="I7" s="11" t="s">
        <v>13</v>
      </c>
      <c r="J7" s="11" t="s">
        <v>31</v>
      </c>
    </row>
    <row r="8" spans="1:10" ht="69.75" customHeight="1" x14ac:dyDescent="0.25">
      <c r="A8" s="21">
        <v>1</v>
      </c>
      <c r="B8" s="22" t="s">
        <v>15</v>
      </c>
      <c r="C8" s="23" t="s">
        <v>21</v>
      </c>
      <c r="D8" s="23" t="s">
        <v>19</v>
      </c>
      <c r="E8" s="24">
        <v>40</v>
      </c>
      <c r="F8" s="3"/>
      <c r="G8" s="12">
        <f>E8*F8</f>
        <v>0</v>
      </c>
      <c r="H8" s="4">
        <v>23</v>
      </c>
      <c r="I8" s="12">
        <f>G8+G8*H8%</f>
        <v>0</v>
      </c>
      <c r="J8" s="8"/>
    </row>
    <row r="9" spans="1:10" ht="78.75" customHeight="1" x14ac:dyDescent="0.25">
      <c r="A9" s="21">
        <v>2</v>
      </c>
      <c r="B9" s="22" t="s">
        <v>16</v>
      </c>
      <c r="C9" s="23" t="s">
        <v>22</v>
      </c>
      <c r="D9" s="23" t="s">
        <v>17</v>
      </c>
      <c r="E9" s="25">
        <v>280</v>
      </c>
      <c r="F9" s="3"/>
      <c r="G9" s="12">
        <f>E9*F9</f>
        <v>0</v>
      </c>
      <c r="H9" s="4">
        <v>23</v>
      </c>
      <c r="I9" s="12">
        <f t="shared" ref="I9:I16" si="0">G9+G9*H9%</f>
        <v>0</v>
      </c>
      <c r="J9" s="8"/>
    </row>
    <row r="10" spans="1:10" ht="63" customHeight="1" x14ac:dyDescent="0.25">
      <c r="A10" s="21">
        <v>3</v>
      </c>
      <c r="B10" s="22" t="s">
        <v>48</v>
      </c>
      <c r="C10" s="23" t="s">
        <v>75</v>
      </c>
      <c r="D10" s="23" t="s">
        <v>76</v>
      </c>
      <c r="E10" s="24">
        <v>24</v>
      </c>
      <c r="F10" s="3"/>
      <c r="G10" s="12">
        <f t="shared" ref="G10:G16" si="1">E10*F10</f>
        <v>0</v>
      </c>
      <c r="H10" s="4">
        <v>23</v>
      </c>
      <c r="I10" s="12">
        <f t="shared" si="0"/>
        <v>0</v>
      </c>
      <c r="J10" s="8"/>
    </row>
    <row r="11" spans="1:10" ht="63" customHeight="1" x14ac:dyDescent="0.25">
      <c r="A11" s="21">
        <v>4</v>
      </c>
      <c r="B11" s="22" t="s">
        <v>33</v>
      </c>
      <c r="C11" s="23" t="s">
        <v>41</v>
      </c>
      <c r="D11" s="23" t="s">
        <v>76</v>
      </c>
      <c r="E11" s="24">
        <v>42</v>
      </c>
      <c r="F11" s="3"/>
      <c r="G11" s="12">
        <f t="shared" si="1"/>
        <v>0</v>
      </c>
      <c r="H11" s="4">
        <v>23</v>
      </c>
      <c r="I11" s="12">
        <f t="shared" si="0"/>
        <v>0</v>
      </c>
      <c r="J11" s="8"/>
    </row>
    <row r="12" spans="1:10" ht="93" customHeight="1" x14ac:dyDescent="0.25">
      <c r="A12" s="21">
        <v>5</v>
      </c>
      <c r="B12" s="22" t="s">
        <v>20</v>
      </c>
      <c r="C12" s="23" t="s">
        <v>24</v>
      </c>
      <c r="D12" s="23" t="s">
        <v>30</v>
      </c>
      <c r="E12" s="24">
        <v>230</v>
      </c>
      <c r="F12" s="3"/>
      <c r="G12" s="12">
        <f t="shared" si="1"/>
        <v>0</v>
      </c>
      <c r="H12" s="4">
        <v>23</v>
      </c>
      <c r="I12" s="12">
        <f t="shared" si="0"/>
        <v>0</v>
      </c>
      <c r="J12" s="8"/>
    </row>
    <row r="13" spans="1:10" ht="71.25" customHeight="1" x14ac:dyDescent="0.25">
      <c r="A13" s="21">
        <v>6</v>
      </c>
      <c r="B13" s="22" t="s">
        <v>23</v>
      </c>
      <c r="C13" s="23" t="s">
        <v>42</v>
      </c>
      <c r="D13" s="23" t="s">
        <v>27</v>
      </c>
      <c r="E13" s="24">
        <v>50</v>
      </c>
      <c r="F13" s="3"/>
      <c r="G13" s="12">
        <f t="shared" si="1"/>
        <v>0</v>
      </c>
      <c r="H13" s="4">
        <v>23</v>
      </c>
      <c r="I13" s="12">
        <f t="shared" si="0"/>
        <v>0</v>
      </c>
      <c r="J13" s="8"/>
    </row>
    <row r="14" spans="1:10" ht="66.75" customHeight="1" x14ac:dyDescent="0.25">
      <c r="A14" s="21">
        <v>7</v>
      </c>
      <c r="B14" s="22" t="s">
        <v>43</v>
      </c>
      <c r="C14" s="23" t="s">
        <v>25</v>
      </c>
      <c r="D14" s="23" t="s">
        <v>26</v>
      </c>
      <c r="E14" s="24">
        <v>360</v>
      </c>
      <c r="F14" s="3"/>
      <c r="G14" s="12">
        <f t="shared" si="1"/>
        <v>0</v>
      </c>
      <c r="H14" s="4">
        <v>23</v>
      </c>
      <c r="I14" s="12">
        <f t="shared" si="0"/>
        <v>0</v>
      </c>
      <c r="J14" s="8"/>
    </row>
    <row r="15" spans="1:10" ht="80.25" customHeight="1" x14ac:dyDescent="0.25">
      <c r="A15" s="21">
        <v>8</v>
      </c>
      <c r="B15" s="22" t="s">
        <v>44</v>
      </c>
      <c r="C15" s="23" t="s">
        <v>25</v>
      </c>
      <c r="D15" s="23" t="s">
        <v>28</v>
      </c>
      <c r="E15" s="24">
        <v>200</v>
      </c>
      <c r="F15" s="3"/>
      <c r="G15" s="12">
        <f t="shared" si="1"/>
        <v>0</v>
      </c>
      <c r="H15" s="4">
        <v>23</v>
      </c>
      <c r="I15" s="12">
        <f t="shared" si="0"/>
        <v>0</v>
      </c>
      <c r="J15" s="8"/>
    </row>
    <row r="16" spans="1:10" ht="81" customHeight="1" x14ac:dyDescent="0.25">
      <c r="A16" s="26">
        <v>9</v>
      </c>
      <c r="B16" s="22" t="s">
        <v>45</v>
      </c>
      <c r="C16" s="23" t="s">
        <v>25</v>
      </c>
      <c r="D16" s="23" t="s">
        <v>29</v>
      </c>
      <c r="E16" s="24">
        <v>80</v>
      </c>
      <c r="F16" s="3"/>
      <c r="G16" s="12">
        <f t="shared" si="1"/>
        <v>0</v>
      </c>
      <c r="H16" s="4">
        <v>23</v>
      </c>
      <c r="I16" s="12">
        <f t="shared" si="0"/>
        <v>0</v>
      </c>
      <c r="J16" s="8"/>
    </row>
    <row r="17" spans="1:10" ht="30" customHeight="1" x14ac:dyDescent="0.25">
      <c r="A17" s="27"/>
      <c r="B17" s="28"/>
      <c r="C17" s="29"/>
      <c r="D17" s="29"/>
      <c r="E17" s="30"/>
      <c r="F17" s="31" t="s">
        <v>34</v>
      </c>
      <c r="G17" s="32" t="s">
        <v>2</v>
      </c>
      <c r="H17" s="32" t="s">
        <v>82</v>
      </c>
      <c r="I17" s="32" t="s">
        <v>3</v>
      </c>
      <c r="J17" s="14"/>
    </row>
    <row r="18" spans="1:10" ht="39" customHeight="1" x14ac:dyDescent="0.25">
      <c r="A18" s="27"/>
      <c r="B18" s="33"/>
      <c r="C18" s="34"/>
      <c r="D18" s="34"/>
      <c r="E18" s="35"/>
      <c r="F18" s="36"/>
      <c r="G18" s="37">
        <f>SUM(G8:G16)</f>
        <v>0</v>
      </c>
      <c r="H18" s="38">
        <f>SUM(G8*H8%,G9*H9%,G10*H10%,G11*H11%,G12*H12%,G13*H13%,G14*H14%,G15*H15%,G16*H16%)</f>
        <v>0</v>
      </c>
      <c r="I18" s="37">
        <f>SUM(G18:H18)</f>
        <v>0</v>
      </c>
      <c r="J18" s="14"/>
    </row>
    <row r="19" spans="1:10" x14ac:dyDescent="0.25">
      <c r="A19" s="1"/>
    </row>
    <row r="20" spans="1:10" ht="15.75" x14ac:dyDescent="0.25">
      <c r="B20" s="39" t="s">
        <v>78</v>
      </c>
    </row>
    <row r="21" spans="1:10" x14ac:dyDescent="0.25">
      <c r="A21" s="2"/>
    </row>
    <row r="22" spans="1:10" x14ac:dyDescent="0.25">
      <c r="A22" s="1"/>
    </row>
  </sheetData>
  <sheetProtection algorithmName="SHA-512" hashValue="j/3aRwHBWhKGAb4CZCv7123Tk1mkGk71Nqz9u93CPjzm70Bix/EKIv5K1Wj86FIoVD42WMLlpx8m+3TjJoTKXg==" saltValue="A5vrR4Jh85A56XoiRKV9sw==" spinCount="100000" sheet="1" objects="1" scenarios="1"/>
  <mergeCells count="3">
    <mergeCell ref="B17:E18"/>
    <mergeCell ref="F17:F18"/>
    <mergeCell ref="A17:A18"/>
  </mergeCells>
  <printOptions horizontalCentered="1"/>
  <pageMargins left="0.27559055118110237" right="0.27559055118110237" top="0.59055118110236227" bottom="0.47244094488188981" header="0.31496062992125984" footer="0"/>
  <pageSetup paperSize="9" orientation="landscape" verticalDpi="300" r:id="rId1"/>
  <headerFooter scaleWithDoc="0"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Layout" zoomScale="110" zoomScaleNormal="110" zoomScaleSheetLayoutView="90" zoomScalePageLayoutView="110" workbookViewId="0">
      <selection activeCell="C9" sqref="C9"/>
    </sheetView>
  </sheetViews>
  <sheetFormatPr defaultRowHeight="15" x14ac:dyDescent="0.25"/>
  <cols>
    <col min="1" max="1" width="3.42578125" customWidth="1"/>
    <col min="2" max="2" width="3.85546875" customWidth="1"/>
    <col min="3" max="3" width="22.7109375" customWidth="1"/>
    <col min="4" max="4" width="29.5703125" customWidth="1"/>
    <col min="5" max="5" width="8.42578125" style="2" customWidth="1"/>
    <col min="6" max="6" width="11.85546875" customWidth="1"/>
    <col min="7" max="8" width="11.28515625" customWidth="1"/>
    <col min="9" max="9" width="12.28515625" customWidth="1"/>
    <col min="10" max="10" width="12.85546875" customWidth="1"/>
  </cols>
  <sheetData>
    <row r="1" spans="1:11" ht="19.5" customHeight="1" x14ac:dyDescent="0.25">
      <c r="A1" s="13" t="s">
        <v>81</v>
      </c>
      <c r="B1" s="40"/>
      <c r="C1" s="14"/>
      <c r="D1" s="14"/>
      <c r="E1" s="41"/>
      <c r="F1" s="14"/>
      <c r="G1" s="14"/>
      <c r="H1" s="14"/>
      <c r="I1" s="14"/>
      <c r="J1" s="14"/>
      <c r="K1" s="14"/>
    </row>
    <row r="2" spans="1:11" ht="12" customHeight="1" x14ac:dyDescent="0.25">
      <c r="A2" s="13" t="s">
        <v>80</v>
      </c>
      <c r="B2" s="40"/>
      <c r="C2" s="14"/>
      <c r="D2" s="14"/>
      <c r="E2" s="41"/>
      <c r="F2" s="14"/>
      <c r="G2" s="14"/>
      <c r="H2" s="14"/>
      <c r="I2" s="14"/>
      <c r="J2" s="14"/>
      <c r="K2" s="14"/>
    </row>
    <row r="3" spans="1:11" ht="26.25" customHeight="1" x14ac:dyDescent="0.25">
      <c r="A3" s="14"/>
      <c r="B3" s="40" t="s">
        <v>35</v>
      </c>
      <c r="C3" s="14"/>
      <c r="D3" s="14"/>
      <c r="E3" s="41"/>
      <c r="F3" s="14"/>
      <c r="G3" s="14"/>
      <c r="H3" s="14"/>
      <c r="I3" s="14"/>
      <c r="J3" s="14"/>
      <c r="K3" s="14"/>
    </row>
    <row r="4" spans="1:11" ht="8.25" customHeight="1" x14ac:dyDescent="0.25">
      <c r="A4" s="14"/>
      <c r="B4" s="14"/>
      <c r="C4" s="14"/>
      <c r="D4" s="14"/>
      <c r="E4" s="41"/>
      <c r="F4" s="14"/>
      <c r="G4" s="14"/>
      <c r="H4" s="14"/>
      <c r="I4" s="14"/>
      <c r="J4" s="14"/>
      <c r="K4" s="14"/>
    </row>
    <row r="5" spans="1:11" ht="20.25" customHeight="1" x14ac:dyDescent="0.25">
      <c r="A5" s="14"/>
      <c r="B5" s="42" t="s">
        <v>39</v>
      </c>
      <c r="C5" s="16"/>
      <c r="D5" s="13"/>
      <c r="E5" s="41"/>
      <c r="F5" s="14"/>
      <c r="G5" s="14"/>
      <c r="H5" s="14"/>
      <c r="I5" s="14"/>
      <c r="J5" s="14"/>
      <c r="K5" s="14"/>
    </row>
    <row r="6" spans="1:11" ht="72" customHeight="1" x14ac:dyDescent="0.25">
      <c r="A6" s="14"/>
      <c r="B6" s="10" t="s">
        <v>0</v>
      </c>
      <c r="C6" s="10" t="s">
        <v>11</v>
      </c>
      <c r="D6" s="10" t="s">
        <v>10</v>
      </c>
      <c r="E6" s="18" t="s">
        <v>40</v>
      </c>
      <c r="F6" s="10" t="s">
        <v>1</v>
      </c>
      <c r="G6" s="10" t="s">
        <v>73</v>
      </c>
      <c r="H6" s="19" t="s">
        <v>71</v>
      </c>
      <c r="I6" s="19" t="s">
        <v>74</v>
      </c>
      <c r="J6" s="20" t="s">
        <v>32</v>
      </c>
      <c r="K6" s="14"/>
    </row>
    <row r="7" spans="1:11" ht="19.5" customHeight="1" x14ac:dyDescent="0.25">
      <c r="A7" s="14"/>
      <c r="B7" s="11" t="s">
        <v>9</v>
      </c>
      <c r="C7" s="11" t="s">
        <v>4</v>
      </c>
      <c r="D7" s="11" t="s">
        <v>5</v>
      </c>
      <c r="E7" s="11" t="s">
        <v>6</v>
      </c>
      <c r="F7" s="11" t="s">
        <v>18</v>
      </c>
      <c r="G7" s="11" t="s">
        <v>7</v>
      </c>
      <c r="H7" s="11" t="s">
        <v>8</v>
      </c>
      <c r="I7" s="11" t="s">
        <v>12</v>
      </c>
      <c r="J7" s="11" t="s">
        <v>13</v>
      </c>
      <c r="K7" s="14"/>
    </row>
    <row r="8" spans="1:11" ht="95.25" customHeight="1" x14ac:dyDescent="0.25">
      <c r="A8" s="14"/>
      <c r="B8" s="21">
        <v>1</v>
      </c>
      <c r="C8" s="43" t="s">
        <v>49</v>
      </c>
      <c r="D8" s="23" t="s">
        <v>37</v>
      </c>
      <c r="E8" s="44">
        <v>10</v>
      </c>
      <c r="F8" s="3"/>
      <c r="G8" s="12">
        <f>E8*F8</f>
        <v>0</v>
      </c>
      <c r="H8" s="4">
        <v>23</v>
      </c>
      <c r="I8" s="12">
        <f>G8+G8*H8%</f>
        <v>0</v>
      </c>
      <c r="J8" s="8"/>
      <c r="K8" s="14"/>
    </row>
    <row r="9" spans="1:11" ht="93.75" customHeight="1" x14ac:dyDescent="0.25">
      <c r="A9" s="14"/>
      <c r="B9" s="21">
        <v>2</v>
      </c>
      <c r="C9" s="43" t="s">
        <v>50</v>
      </c>
      <c r="D9" s="23" t="s">
        <v>38</v>
      </c>
      <c r="E9" s="45">
        <v>10</v>
      </c>
      <c r="F9" s="3"/>
      <c r="G9" s="12">
        <f>E9*F9</f>
        <v>0</v>
      </c>
      <c r="H9" s="4">
        <v>23</v>
      </c>
      <c r="I9" s="12">
        <f t="shared" ref="I9" si="0">G9+G9*H9%</f>
        <v>0</v>
      </c>
      <c r="J9" s="8"/>
      <c r="K9" s="14"/>
    </row>
    <row r="10" spans="1:11" ht="28.5" customHeight="1" x14ac:dyDescent="0.25">
      <c r="A10" s="14"/>
      <c r="B10" s="27"/>
      <c r="C10" s="28"/>
      <c r="D10" s="29"/>
      <c r="E10" s="30"/>
      <c r="F10" s="31" t="s">
        <v>34</v>
      </c>
      <c r="G10" s="32" t="s">
        <v>2</v>
      </c>
      <c r="H10" s="32" t="s">
        <v>82</v>
      </c>
      <c r="I10" s="32" t="s">
        <v>3</v>
      </c>
      <c r="J10" s="14"/>
      <c r="K10" s="14"/>
    </row>
    <row r="11" spans="1:11" ht="39" customHeight="1" x14ac:dyDescent="0.25">
      <c r="A11" s="14"/>
      <c r="B11" s="27"/>
      <c r="C11" s="33"/>
      <c r="D11" s="34"/>
      <c r="E11" s="35"/>
      <c r="F11" s="36"/>
      <c r="G11" s="37">
        <f>SUM(G8:G9)</f>
        <v>0</v>
      </c>
      <c r="H11" s="38">
        <f>SUM(G8*H8%,G9*H9%)</f>
        <v>0</v>
      </c>
      <c r="I11" s="37">
        <f>G11+H11</f>
        <v>0</v>
      </c>
      <c r="J11" s="14"/>
      <c r="K11" s="14"/>
    </row>
    <row r="12" spans="1:11" x14ac:dyDescent="0.25">
      <c r="A12" s="14"/>
      <c r="B12" s="40"/>
      <c r="C12" s="14"/>
      <c r="D12" s="14"/>
      <c r="E12" s="41"/>
      <c r="F12" s="14"/>
      <c r="G12" s="14"/>
      <c r="H12" s="14"/>
      <c r="I12" s="14"/>
      <c r="J12" s="14"/>
      <c r="K12" s="14"/>
    </row>
    <row r="13" spans="1:11" ht="15.75" x14ac:dyDescent="0.25">
      <c r="A13" s="14"/>
      <c r="B13" s="14"/>
      <c r="C13" s="39" t="s">
        <v>79</v>
      </c>
      <c r="D13" s="14"/>
      <c r="E13" s="41"/>
      <c r="F13" s="14"/>
      <c r="G13" s="14"/>
      <c r="H13" s="14"/>
      <c r="I13" s="14"/>
      <c r="J13" s="14"/>
      <c r="K13" s="14"/>
    </row>
    <row r="14" spans="1:11" x14ac:dyDescent="0.25">
      <c r="A14" s="14"/>
      <c r="B14" s="14"/>
      <c r="C14" s="14"/>
      <c r="D14" s="14"/>
      <c r="E14" s="41"/>
      <c r="F14" s="14"/>
      <c r="G14" s="14"/>
      <c r="H14" s="14"/>
      <c r="I14" s="14"/>
      <c r="J14" s="14"/>
      <c r="K14" s="14"/>
    </row>
    <row r="15" spans="1:11" x14ac:dyDescent="0.25">
      <c r="A15" s="14"/>
      <c r="B15" s="14"/>
      <c r="C15" s="14"/>
      <c r="D15" s="14"/>
      <c r="E15" s="41"/>
      <c r="F15" s="14"/>
      <c r="G15" s="14"/>
      <c r="H15" s="14"/>
      <c r="I15" s="14"/>
      <c r="J15" s="14"/>
      <c r="K15" s="14"/>
    </row>
    <row r="16" spans="1:11" x14ac:dyDescent="0.25">
      <c r="A16" s="14"/>
      <c r="B16" s="14"/>
      <c r="C16" s="14"/>
      <c r="D16" s="14"/>
      <c r="E16" s="41"/>
      <c r="F16" s="14"/>
      <c r="G16" s="14"/>
      <c r="H16" s="14"/>
      <c r="I16" s="14"/>
      <c r="J16" s="14"/>
      <c r="K16" s="14"/>
    </row>
    <row r="17" spans="1:11" x14ac:dyDescent="0.25">
      <c r="A17" s="14"/>
      <c r="B17" s="14"/>
      <c r="C17" s="14"/>
      <c r="D17" s="14"/>
      <c r="E17" s="41"/>
      <c r="F17" s="14"/>
      <c r="G17" s="14"/>
      <c r="H17" s="14"/>
      <c r="I17" s="14"/>
      <c r="J17" s="14"/>
      <c r="K17" s="14"/>
    </row>
    <row r="18" spans="1:11" x14ac:dyDescent="0.25">
      <c r="A18" s="14"/>
      <c r="B18" s="14"/>
      <c r="C18" s="14"/>
      <c r="D18" s="14"/>
      <c r="E18" s="41"/>
      <c r="F18" s="14"/>
      <c r="G18" s="14"/>
      <c r="H18" s="14"/>
      <c r="I18" s="14"/>
      <c r="J18" s="14"/>
      <c r="K18" s="14"/>
    </row>
  </sheetData>
  <sheetProtection algorithmName="SHA-512" hashValue="s9Hvvo6dlhzvPWKUDM1rxUr8UesKZJHoF+XCrthb9UeiXpfa1sEHrSyAYTbrzmmncJbjLtgPqwh89Iuz2tDEUQ==" saltValue="ewUiO+pL5MK66s4nKr67YA==" spinCount="100000" sheet="1" objects="1" scenarios="1"/>
  <mergeCells count="3">
    <mergeCell ref="B10:B11"/>
    <mergeCell ref="C10:E11"/>
    <mergeCell ref="F10:F11"/>
  </mergeCells>
  <printOptions horizontalCentered="1"/>
  <pageMargins left="0.27559055118110237" right="0.27559055118110237" top="0.59055118110236227" bottom="0.35433070866141736" header="0.31496062992125984" footer="0.31496062992125984"/>
  <pageSetup paperSize="9" orientation="landscape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zoomScaleSheetLayoutView="90" zoomScalePageLayoutView="90" workbookViewId="0">
      <selection activeCell="D24" sqref="D24"/>
    </sheetView>
  </sheetViews>
  <sheetFormatPr defaultRowHeight="15" x14ac:dyDescent="0.25"/>
  <cols>
    <col min="1" max="1" width="3.28515625" customWidth="1"/>
    <col min="2" max="2" width="24.85546875" customWidth="1"/>
    <col min="3" max="3" width="30.85546875" customWidth="1"/>
    <col min="4" max="4" width="10.7109375" style="2" customWidth="1"/>
    <col min="5" max="5" width="9.42578125" style="6" customWidth="1"/>
    <col min="6" max="6" width="10.28515625" customWidth="1"/>
    <col min="7" max="7" width="11" customWidth="1"/>
    <col min="8" max="8" width="10.7109375" customWidth="1"/>
    <col min="9" max="9" width="10.85546875" customWidth="1"/>
    <col min="10" max="10" width="14.85546875" customWidth="1"/>
  </cols>
  <sheetData>
    <row r="1" spans="1:10" ht="15.75" x14ac:dyDescent="0.25">
      <c r="A1" s="13" t="s">
        <v>81</v>
      </c>
      <c r="B1" s="14"/>
      <c r="C1" s="14"/>
      <c r="D1" s="41"/>
      <c r="E1" s="46"/>
      <c r="F1" s="14"/>
      <c r="G1" s="14"/>
      <c r="H1" s="14"/>
      <c r="I1" s="14"/>
      <c r="J1" s="14"/>
    </row>
    <row r="2" spans="1:10" ht="15.75" x14ac:dyDescent="0.25">
      <c r="A2" s="13" t="s">
        <v>80</v>
      </c>
      <c r="B2" s="14"/>
      <c r="C2" s="14"/>
      <c r="D2" s="41"/>
      <c r="E2" s="46"/>
      <c r="F2" s="14"/>
      <c r="G2" s="14"/>
      <c r="H2" s="14"/>
      <c r="I2" s="14"/>
      <c r="J2" s="14"/>
    </row>
    <row r="3" spans="1:10" x14ac:dyDescent="0.25">
      <c r="A3" s="14" t="s">
        <v>35</v>
      </c>
      <c r="B3" s="14"/>
      <c r="C3" s="14"/>
      <c r="D3" s="41"/>
      <c r="E3" s="46"/>
      <c r="F3" s="14"/>
      <c r="G3" s="14"/>
      <c r="H3" s="14"/>
      <c r="I3" s="14"/>
      <c r="J3" s="14"/>
    </row>
    <row r="4" spans="1:10" ht="8.25" customHeight="1" x14ac:dyDescent="0.25">
      <c r="A4" s="14"/>
      <c r="B4" s="14"/>
      <c r="C4" s="14"/>
      <c r="D4" s="41"/>
      <c r="E4" s="46"/>
      <c r="F4" s="14"/>
      <c r="G4" s="14"/>
      <c r="H4" s="14"/>
      <c r="I4" s="14"/>
      <c r="J4" s="14"/>
    </row>
    <row r="5" spans="1:10" ht="16.5" customHeight="1" x14ac:dyDescent="0.25">
      <c r="A5" s="16" t="s">
        <v>46</v>
      </c>
      <c r="B5" s="16"/>
      <c r="C5" s="13"/>
      <c r="D5" s="41"/>
      <c r="E5" s="46"/>
      <c r="F5" s="14"/>
      <c r="G5" s="14"/>
      <c r="H5" s="14"/>
      <c r="I5" s="14"/>
      <c r="J5" s="14"/>
    </row>
    <row r="6" spans="1:10" ht="72" customHeight="1" x14ac:dyDescent="0.25">
      <c r="A6" s="10" t="s">
        <v>0</v>
      </c>
      <c r="B6" s="10" t="s">
        <v>11</v>
      </c>
      <c r="C6" s="10" t="s">
        <v>10</v>
      </c>
      <c r="D6" s="18" t="s">
        <v>47</v>
      </c>
      <c r="E6" s="47" t="s">
        <v>14</v>
      </c>
      <c r="F6" s="10" t="s">
        <v>1</v>
      </c>
      <c r="G6" s="10" t="s">
        <v>72</v>
      </c>
      <c r="H6" s="19" t="s">
        <v>71</v>
      </c>
      <c r="I6" s="19" t="s">
        <v>74</v>
      </c>
      <c r="J6" s="20" t="s">
        <v>58</v>
      </c>
    </row>
    <row r="7" spans="1:10" ht="19.5" customHeight="1" x14ac:dyDescent="0.25">
      <c r="A7" s="11" t="s">
        <v>9</v>
      </c>
      <c r="B7" s="11" t="s">
        <v>4</v>
      </c>
      <c r="C7" s="11" t="s">
        <v>5</v>
      </c>
      <c r="D7" s="11" t="s">
        <v>6</v>
      </c>
      <c r="E7" s="11" t="s">
        <v>18</v>
      </c>
      <c r="F7" s="11" t="s">
        <v>7</v>
      </c>
      <c r="G7" s="11" t="s">
        <v>8</v>
      </c>
      <c r="H7" s="11" t="s">
        <v>12</v>
      </c>
      <c r="I7" s="11" t="s">
        <v>13</v>
      </c>
      <c r="J7" s="11" t="s">
        <v>31</v>
      </c>
    </row>
    <row r="8" spans="1:10" ht="60" customHeight="1" x14ac:dyDescent="0.25">
      <c r="A8" s="21">
        <v>1</v>
      </c>
      <c r="B8" s="22" t="s">
        <v>57</v>
      </c>
      <c r="C8" s="23" t="s">
        <v>69</v>
      </c>
      <c r="D8" s="48" t="s">
        <v>51</v>
      </c>
      <c r="E8" s="44">
        <v>30</v>
      </c>
      <c r="F8" s="3"/>
      <c r="G8" s="12">
        <f t="shared" ref="G8:G16" si="0">E8*F8</f>
        <v>0</v>
      </c>
      <c r="H8" s="4">
        <v>23</v>
      </c>
      <c r="I8" s="12">
        <f>G8+G8*H8%</f>
        <v>0</v>
      </c>
      <c r="J8" s="9"/>
    </row>
    <row r="9" spans="1:10" ht="87.75" customHeight="1" x14ac:dyDescent="0.25">
      <c r="A9" s="21">
        <f>A8+1</f>
        <v>2</v>
      </c>
      <c r="B9" s="22" t="s">
        <v>65</v>
      </c>
      <c r="C9" s="23" t="s">
        <v>83</v>
      </c>
      <c r="D9" s="48" t="s">
        <v>51</v>
      </c>
      <c r="E9" s="44">
        <v>50</v>
      </c>
      <c r="F9" s="3"/>
      <c r="G9" s="12">
        <f t="shared" si="0"/>
        <v>0</v>
      </c>
      <c r="H9" s="4">
        <v>23</v>
      </c>
      <c r="I9" s="12">
        <f t="shared" ref="I9:I16" si="1">G9+G9*H9%</f>
        <v>0</v>
      </c>
      <c r="J9" s="5" t="s">
        <v>68</v>
      </c>
    </row>
    <row r="10" spans="1:10" ht="62.25" customHeight="1" x14ac:dyDescent="0.25">
      <c r="A10" s="21">
        <f t="shared" ref="A10:A16" si="2">A9+1</f>
        <v>3</v>
      </c>
      <c r="B10" s="22" t="s">
        <v>63</v>
      </c>
      <c r="C10" s="23" t="s">
        <v>70</v>
      </c>
      <c r="D10" s="48" t="s">
        <v>51</v>
      </c>
      <c r="E10" s="44">
        <v>10</v>
      </c>
      <c r="F10" s="3"/>
      <c r="G10" s="12">
        <f t="shared" si="0"/>
        <v>0</v>
      </c>
      <c r="H10" s="4">
        <v>23</v>
      </c>
      <c r="I10" s="12">
        <f t="shared" si="1"/>
        <v>0</v>
      </c>
      <c r="J10" s="5"/>
    </row>
    <row r="11" spans="1:10" ht="87" customHeight="1" x14ac:dyDescent="0.25">
      <c r="A11" s="21">
        <f t="shared" si="2"/>
        <v>4</v>
      </c>
      <c r="B11" s="22" t="s">
        <v>60</v>
      </c>
      <c r="C11" s="23" t="s">
        <v>66</v>
      </c>
      <c r="D11" s="48" t="s">
        <v>51</v>
      </c>
      <c r="E11" s="44">
        <v>20</v>
      </c>
      <c r="F11" s="3"/>
      <c r="G11" s="12">
        <f t="shared" si="0"/>
        <v>0</v>
      </c>
      <c r="H11" s="4">
        <v>23</v>
      </c>
      <c r="I11" s="12">
        <f t="shared" si="1"/>
        <v>0</v>
      </c>
      <c r="J11" s="5" t="s">
        <v>59</v>
      </c>
    </row>
    <row r="12" spans="1:10" ht="61.5" customHeight="1" x14ac:dyDescent="0.25">
      <c r="A12" s="21">
        <f t="shared" si="2"/>
        <v>5</v>
      </c>
      <c r="B12" s="22" t="s">
        <v>61</v>
      </c>
      <c r="C12" s="23" t="s">
        <v>62</v>
      </c>
      <c r="D12" s="48" t="s">
        <v>51</v>
      </c>
      <c r="E12" s="44">
        <v>30</v>
      </c>
      <c r="F12" s="3"/>
      <c r="G12" s="12">
        <f t="shared" si="0"/>
        <v>0</v>
      </c>
      <c r="H12" s="4">
        <v>23</v>
      </c>
      <c r="I12" s="12">
        <f t="shared" si="1"/>
        <v>0</v>
      </c>
      <c r="J12" s="5"/>
    </row>
    <row r="13" spans="1:10" ht="78.75" customHeight="1" x14ac:dyDescent="0.25">
      <c r="A13" s="21">
        <f t="shared" si="2"/>
        <v>6</v>
      </c>
      <c r="B13" s="22" t="s">
        <v>67</v>
      </c>
      <c r="C13" s="23" t="s">
        <v>84</v>
      </c>
      <c r="D13" s="48" t="s">
        <v>51</v>
      </c>
      <c r="E13" s="44">
        <v>15</v>
      </c>
      <c r="F13" s="3"/>
      <c r="G13" s="12">
        <f t="shared" si="0"/>
        <v>0</v>
      </c>
      <c r="H13" s="4">
        <v>23</v>
      </c>
      <c r="I13" s="12">
        <f t="shared" si="1"/>
        <v>0</v>
      </c>
      <c r="J13" s="5"/>
    </row>
    <row r="14" spans="1:10" ht="57.75" customHeight="1" x14ac:dyDescent="0.25">
      <c r="A14" s="21">
        <f t="shared" si="2"/>
        <v>7</v>
      </c>
      <c r="B14" s="22" t="s">
        <v>53</v>
      </c>
      <c r="C14" s="23" t="s">
        <v>64</v>
      </c>
      <c r="D14" s="48" t="s">
        <v>51</v>
      </c>
      <c r="E14" s="44">
        <v>20</v>
      </c>
      <c r="F14" s="3"/>
      <c r="G14" s="12">
        <f t="shared" si="0"/>
        <v>0</v>
      </c>
      <c r="H14" s="4">
        <v>23</v>
      </c>
      <c r="I14" s="12">
        <f t="shared" si="1"/>
        <v>0</v>
      </c>
      <c r="J14" s="5"/>
    </row>
    <row r="15" spans="1:10" ht="59.25" customHeight="1" x14ac:dyDescent="0.25">
      <c r="A15" s="21">
        <f t="shared" si="2"/>
        <v>8</v>
      </c>
      <c r="B15" s="22" t="s">
        <v>56</v>
      </c>
      <c r="C15" s="23" t="s">
        <v>54</v>
      </c>
      <c r="D15" s="48" t="s">
        <v>51</v>
      </c>
      <c r="E15" s="44">
        <v>15</v>
      </c>
      <c r="F15" s="3"/>
      <c r="G15" s="12">
        <f t="shared" si="0"/>
        <v>0</v>
      </c>
      <c r="H15" s="4">
        <v>23</v>
      </c>
      <c r="I15" s="12">
        <f t="shared" si="1"/>
        <v>0</v>
      </c>
      <c r="J15" s="5"/>
    </row>
    <row r="16" spans="1:10" ht="59.25" customHeight="1" x14ac:dyDescent="0.25">
      <c r="A16" s="21">
        <f t="shared" si="2"/>
        <v>9</v>
      </c>
      <c r="B16" s="22" t="s">
        <v>55</v>
      </c>
      <c r="C16" s="23" t="s">
        <v>52</v>
      </c>
      <c r="D16" s="48" t="s">
        <v>51</v>
      </c>
      <c r="E16" s="44">
        <v>10</v>
      </c>
      <c r="F16" s="3"/>
      <c r="G16" s="12">
        <f t="shared" si="0"/>
        <v>0</v>
      </c>
      <c r="H16" s="4">
        <v>23</v>
      </c>
      <c r="I16" s="12">
        <f t="shared" si="1"/>
        <v>0</v>
      </c>
      <c r="J16" s="5"/>
    </row>
    <row r="17" spans="1:10" ht="32.25" customHeight="1" x14ac:dyDescent="0.25">
      <c r="A17" s="27"/>
      <c r="B17" s="49"/>
      <c r="C17" s="50"/>
      <c r="D17" s="50"/>
      <c r="E17" s="51"/>
      <c r="F17" s="31" t="s">
        <v>34</v>
      </c>
      <c r="G17" s="32" t="s">
        <v>2</v>
      </c>
      <c r="H17" s="32" t="s">
        <v>82</v>
      </c>
      <c r="I17" s="32" t="s">
        <v>3</v>
      </c>
      <c r="J17" s="14"/>
    </row>
    <row r="18" spans="1:10" ht="35.25" customHeight="1" x14ac:dyDescent="0.25">
      <c r="A18" s="27"/>
      <c r="B18" s="52"/>
      <c r="C18" s="53"/>
      <c r="D18" s="53"/>
      <c r="E18" s="54"/>
      <c r="F18" s="36"/>
      <c r="G18" s="37">
        <f>SUM(G8:G16)</f>
        <v>0</v>
      </c>
      <c r="H18" s="38">
        <f>SUM(G8*H8%,G9*H9%,G10*H10%,G11*H11%,G12*H12%,G13*H13%,G14*H14%,G15*H15%,G16*H16%)</f>
        <v>0</v>
      </c>
      <c r="I18" s="37">
        <f>G18+H18</f>
        <v>0</v>
      </c>
      <c r="J18" s="14"/>
    </row>
    <row r="19" spans="1:10" x14ac:dyDescent="0.25">
      <c r="A19" s="40"/>
      <c r="B19" s="14"/>
      <c r="C19" s="14"/>
      <c r="D19" s="41"/>
      <c r="E19" s="46"/>
      <c r="F19" s="14"/>
      <c r="G19" s="14"/>
      <c r="H19" s="14"/>
      <c r="I19" s="14"/>
      <c r="J19" s="14"/>
    </row>
    <row r="20" spans="1:10" ht="15.75" x14ac:dyDescent="0.25">
      <c r="A20" s="14"/>
      <c r="B20" s="39" t="s">
        <v>77</v>
      </c>
      <c r="C20" s="14"/>
      <c r="D20" s="41"/>
      <c r="E20" s="46"/>
      <c r="F20" s="14"/>
      <c r="G20" s="14"/>
      <c r="H20" s="14"/>
      <c r="I20" s="14"/>
      <c r="J20" s="14"/>
    </row>
    <row r="21" spans="1:10" x14ac:dyDescent="0.25">
      <c r="A21" s="41"/>
      <c r="B21" s="14"/>
      <c r="C21" s="14"/>
      <c r="D21" s="41"/>
      <c r="E21" s="46"/>
      <c r="F21" s="14"/>
      <c r="G21" s="14"/>
      <c r="H21" s="14"/>
      <c r="I21" s="14"/>
      <c r="J21" s="14"/>
    </row>
    <row r="22" spans="1:10" x14ac:dyDescent="0.25">
      <c r="A22" s="40"/>
      <c r="B22" s="14"/>
      <c r="C22" s="14"/>
      <c r="D22" s="41"/>
      <c r="E22" s="46"/>
      <c r="F22" s="14"/>
      <c r="G22" s="14"/>
      <c r="H22" s="14"/>
      <c r="I22" s="14"/>
      <c r="J22" s="14"/>
    </row>
    <row r="23" spans="1:10" x14ac:dyDescent="0.25">
      <c r="G23" s="2"/>
    </row>
  </sheetData>
  <sheetProtection algorithmName="SHA-512" hashValue="8FWRQiGJlLG/UNM7v8KXIx2vDOdUj9hPTXRoQLk4jwUU2MjTHp0npR/4+ueVlg2rwS0E1pKn9eFWxEnZfD52JQ==" saltValue="OHJVT82jspsx/Xij6edBdQ==" spinCount="100000" sheet="1" objects="1" scenarios="1"/>
  <mergeCells count="3">
    <mergeCell ref="A17:A18"/>
    <mergeCell ref="F17:F18"/>
    <mergeCell ref="B17:E18"/>
  </mergeCells>
  <printOptions horizontalCentered="1"/>
  <pageMargins left="0.27559055118110237" right="0.27559055118110237" top="0.59055118110236227" bottom="0.55118110236220474" header="0.31496062992125984" footer="0.31496062992125984"/>
  <pageSetup paperSize="9" orientation="landscape" verticalDpi="30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'1'!Tytuły_wydruku</vt:lpstr>
      <vt:lpstr>'2'!Tytuły_wydruku</vt:lpstr>
      <vt:lpstr>'3'!Tytuły_wydruku</vt:lpstr>
    </vt:vector>
  </TitlesOfParts>
  <Company>Pałac Młodzieży im.rof. A. Kamińskiego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Pasamonik</dc:creator>
  <cp:lastModifiedBy>Emilia Pasamonik</cp:lastModifiedBy>
  <cp:lastPrinted>2020-01-02T09:52:40Z</cp:lastPrinted>
  <dcterms:created xsi:type="dcterms:W3CDTF">2019-03-28T13:22:55Z</dcterms:created>
  <dcterms:modified xsi:type="dcterms:W3CDTF">2020-01-02T13:18:30Z</dcterms:modified>
</cp:coreProperties>
</file>